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2" sheetId="1" r:id="rId1"/>
    <sheet name="Лист1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9" i="2" l="1"/>
  <c r="F68" i="2"/>
  <c r="F67" i="2"/>
  <c r="F66" i="2"/>
  <c r="F65" i="2"/>
  <c r="F64" i="2"/>
  <c r="F63" i="2"/>
  <c r="F62" i="2"/>
  <c r="F61" i="2"/>
  <c r="F60" i="2"/>
  <c r="F59" i="2"/>
  <c r="F58" i="2"/>
  <c r="E57" i="2"/>
  <c r="F57" i="2" s="1"/>
  <c r="D57" i="2"/>
  <c r="F55" i="2"/>
  <c r="F54" i="2"/>
  <c r="F53" i="2"/>
  <c r="D53" i="2"/>
  <c r="D52" i="2" s="1"/>
  <c r="F50" i="2"/>
  <c r="F48" i="2"/>
  <c r="F47" i="2"/>
  <c r="F46" i="2"/>
  <c r="F45" i="2"/>
  <c r="F44" i="2"/>
  <c r="F43" i="2"/>
  <c r="F42" i="2"/>
  <c r="F41" i="2"/>
  <c r="F40" i="2"/>
  <c r="F39" i="2"/>
  <c r="E38" i="2"/>
  <c r="F38" i="2" s="1"/>
  <c r="D38" i="2"/>
  <c r="D37" i="2"/>
  <c r="F36" i="2"/>
  <c r="E35" i="2"/>
  <c r="D35" i="2"/>
  <c r="F35" i="2" s="1"/>
  <c r="F33" i="2"/>
  <c r="F32" i="2"/>
  <c r="E31" i="2"/>
  <c r="F31" i="2" s="1"/>
  <c r="D31" i="2"/>
  <c r="D30" i="2"/>
  <c r="F28" i="2"/>
  <c r="F27" i="2"/>
  <c r="E26" i="2"/>
  <c r="F26" i="2" s="1"/>
  <c r="D26" i="2"/>
  <c r="F25" i="2"/>
  <c r="E24" i="2"/>
  <c r="F24" i="2" s="1"/>
  <c r="D24" i="2"/>
  <c r="F23" i="2"/>
  <c r="E22" i="2"/>
  <c r="F22" i="2" s="1"/>
  <c r="D22" i="2"/>
  <c r="F21" i="2"/>
  <c r="F20" i="2"/>
  <c r="F19" i="2"/>
  <c r="F18" i="2"/>
  <c r="F17" i="2"/>
  <c r="D16" i="2"/>
  <c r="F16" i="2" s="1"/>
  <c r="F15" i="2"/>
  <c r="F14" i="2"/>
  <c r="F13" i="2"/>
  <c r="E12" i="2"/>
  <c r="D12" i="2"/>
  <c r="D11" i="2" s="1"/>
  <c r="D10" i="2" s="1"/>
  <c r="F12" i="2" l="1"/>
  <c r="E30" i="2"/>
  <c r="E37" i="2"/>
  <c r="F37" i="2" s="1"/>
  <c r="E53" i="2"/>
  <c r="E52" i="2" s="1"/>
  <c r="F52" i="2" s="1"/>
  <c r="F30" i="2" l="1"/>
  <c r="E11" i="2"/>
  <c r="F11" i="2" l="1"/>
  <c r="E10" i="2"/>
  <c r="F10" i="2" s="1"/>
</calcChain>
</file>

<file path=xl/sharedStrings.xml><?xml version="1.0" encoding="utf-8"?>
<sst xmlns="http://schemas.openxmlformats.org/spreadsheetml/2006/main" count="274" uniqueCount="240">
  <si>
    <t xml:space="preserve">Приложение №2 </t>
  </si>
  <si>
    <t>к проекту решению Совета народных депутатов</t>
  </si>
  <si>
    <t xml:space="preserve">муниципального образования </t>
  </si>
  <si>
    <t>"Заревское.с/п"</t>
  </si>
  <si>
    <t>(тыс.руб)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</si>
  <si>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</si>
  <si>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</si>
  <si>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</si>
  <si>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ВСЕГО ДОХОДОВ</t>
  </si>
  <si>
    <t>2792,4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</si>
  <si>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</si>
  <si>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</si>
  <si>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</si>
  <si>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</si>
  <si>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</si>
  <si>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</si>
  <si>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</si>
  <si>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</si>
  <si>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</si>
  <si>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</si>
  <si>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</si>
  <si>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</si>
  <si>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</si>
  <si>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</si>
  <si>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</si>
  <si>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</si>
  <si>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</si>
  <si>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</si>
  <si>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</si>
  <si>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</si>
  <si>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</si>
  <si>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 xml:space="preserve">Налоги на имущество </t>
  </si>
  <si>
    <t>670</t>
  </si>
  <si>
    <t>1046,5</t>
  </si>
  <si>
    <t>1 06 06000 00 0000 110</t>
  </si>
  <si>
    <t>земельный налог</t>
  </si>
  <si>
    <t>575</t>
  </si>
  <si>
    <t>951,5</t>
  </si>
  <si>
    <t>1 06 02000 02 0000 110</t>
  </si>
  <si>
    <t>Налоги на имущество  с физических лиц</t>
  </si>
  <si>
    <t>95</t>
  </si>
  <si>
    <t>95,0</t>
  </si>
  <si>
    <t>200  00000 00 0000 151</t>
  </si>
  <si>
    <t>БЕЗВОЗМЕЗДНЫЕ ПОСТУПЛЕНИЯ</t>
  </si>
  <si>
    <t>202  00000 00 0000 151</t>
  </si>
  <si>
    <t xml:space="preserve">Безвозмездные поступления от других бюджетов бюджетной системы Российской Федерации </t>
  </si>
  <si>
    <t xml:space="preserve">202 01003 10 0000 151 </t>
  </si>
  <si>
    <t>Дотации бюджетам сельских поселений на поддержку мер по обеспечению сбалансированности бюджетов</t>
  </si>
  <si>
    <t>202 01001 05 0000 151</t>
  </si>
  <si>
    <t>Дотации бюджетам муниципальных районов на выравнивание уровня бюджетной обеспеченности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</si>
  <si>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</si>
  <si>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</si>
  <si>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</si>
  <si>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</si>
  <si>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 xml:space="preserve">Приложение №1 </t>
  </si>
  <si>
    <t>к Решению Совета народных депутатов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</si>
  <si>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</si>
  <si>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</si>
  <si>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</si>
  <si>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</si>
  <si>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</si>
  <si>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</si>
  <si>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</si>
  <si>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</si>
  <si>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</si>
  <si>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</si>
  <si>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</si>
  <si>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</si>
  <si>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</si>
  <si>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</si>
  <si>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</si>
  <si>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</si>
  <si>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</si>
  <si>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</si>
  <si>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</si>
  <si>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</si>
  <si>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</si>
  <si>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</si>
  <si>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</si>
  <si>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</si>
  <si>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</si>
  <si>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</si>
  <si>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</si>
  <si>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</si>
  <si>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</si>
  <si>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</si>
  <si>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</si>
  <si>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</si>
  <si>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</si>
  <si>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</si>
  <si>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</si>
  <si>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</si>
  <si>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</si>
  <si>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</si>
  <si>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</si>
  <si>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</si>
  <si>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</si>
  <si>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</si>
  <si>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</si>
  <si>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</si>
  <si>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</si>
  <si>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</si>
  <si>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</si>
  <si>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</si>
  <si>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</si>
  <si>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</si>
  <si>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</si>
  <si>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</si>
  <si>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</si>
  <si>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</si>
  <si>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</si>
  <si>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</si>
  <si>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</si>
  <si>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</si>
  <si>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</si>
  <si>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</si>
  <si>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</si>
  <si>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</si>
  <si>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</si>
  <si>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</si>
  <si>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</si>
  <si>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</si>
  <si>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</si>
  <si>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</si>
  <si>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</si>
  <si>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</si>
  <si>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</si>
  <si>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</si>
  <si>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</si>
  <si>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</si>
  <si>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</si>
  <si>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</si>
  <si>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</si>
  <si>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</si>
  <si>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</si>
  <si>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</si>
  <si>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Штрафы, Санкции. Возмещение ущерба</t>
  </si>
  <si>
    <t>240</t>
  </si>
  <si>
    <t>93,1</t>
  </si>
  <si>
    <t>1 16 03000 00 0000 140</t>
  </si>
  <si>
    <t xml:space="preserve">Денежные взыскания(штрафы) за нарушение законодательства о налогах и сборах 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</si>
  <si>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</si>
  <si>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</si>
  <si>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</si>
  <si>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</si>
  <si>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</si>
  <si>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</si>
  <si>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</si>
  <si>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</si>
  <si>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</si>
  <si>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</si>
  <si>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</si>
  <si>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</si>
  <si>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</si>
  <si>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</si>
  <si>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</si>
  <si>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</si>
  <si>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</si>
  <si>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</si>
  <si>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</si>
  <si>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 xml:space="preserve">Денежные взыскания(штрафы) за нарушение земельного законодательства 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</si>
  <si>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</si>
  <si>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</si>
  <si>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</si>
  <si>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</si>
  <si>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</si>
  <si>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50</t>
  </si>
  <si>
    <t>1 16 90000 00 0000 140</t>
  </si>
  <si>
    <t>Прочие поступления от денежных взысканий(штрафов) и иных сумм в возмещение ущерба</t>
  </si>
  <si>
    <t>120</t>
  </si>
  <si>
    <t>23</t>
  </si>
  <si>
    <t>1 17 00000 00 0000 000</t>
  </si>
  <si>
    <t>Прочие неналоговые доходы</t>
  </si>
  <si>
    <t>766,2</t>
  </si>
  <si>
    <t>200  00000 00 0000 000</t>
  </si>
  <si>
    <t>202  00000 00 0000 000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</si>
  <si>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</si>
  <si>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</si>
  <si>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</si>
  <si>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</si>
  <si>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</si>
  <si>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</si>
  <si>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</si>
  <si>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</si>
  <si>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</si>
  <si>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</si>
  <si>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</si>
  <si>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</si>
  <si>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</si>
  <si>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</si>
  <si>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</si>
  <si>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</si>
  <si>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</si>
  <si>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</si>
  <si>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</si>
  <si>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</si>
  <si>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</si>
  <si>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</si>
  <si>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</si>
  <si>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</si>
  <si>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</si>
  <si>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</si>
  <si>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</si>
  <si>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</si>
  <si>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</si>
  <si>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</si>
  <si>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</si>
  <si>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</si>
  <si>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</si>
  <si>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</si>
  <si>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</si>
  <si>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</si>
  <si>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</si>
  <si>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</si>
  <si>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</si>
  <si>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</si>
  <si>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</si>
  <si>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</si>
  <si>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</si>
  <si>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</si>
  <si>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</si>
  <si>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</si>
  <si>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</si>
  <si>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</si>
  <si>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</si>
  <si>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</si>
  <si>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</si>
  <si>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</si>
  <si>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Доходы бюджета МО «Заревское сельское поселение» за 2017 год по кодам видов доходов, подвидов доходов, классификации операции сектора государственного управления, относящихся к доходам бюджета МО « Заревское сельское поселение»</t>
  </si>
  <si>
    <t>Утвержденный 
план за 2017 год</t>
  </si>
  <si>
    <t>Фактическое исполнение на 01.01.2018</t>
  </si>
  <si>
    <t>2712.2</t>
  </si>
  <si>
    <t>2127.1</t>
  </si>
  <si>
    <t>2583.8</t>
  </si>
  <si>
    <t>5296.0</t>
  </si>
  <si>
    <t>251.6</t>
  </si>
  <si>
    <t>128,3</t>
  </si>
  <si>
    <t>1011,7</t>
  </si>
  <si>
    <t>1140</t>
  </si>
  <si>
    <t>5464,2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</si>
</sst>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"/>
    </font>
    <font>
      <b/>
      <sz val="10"/>
      <color rgb="FF000000"/>
      <name val="Arial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62">
    <xf numFmtId="0" fontId="0" fillId="0" borderId="0" xfId="0"/>
    <xf numFmtId="164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8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49" fontId="2" fillId="0" borderId="2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0" fillId="0" borderId="0" xfId="0" applyFont="1"/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7" fillId="0" borderId="0" xfId="0" applyFont="1"/>
    <xf numFmtId="0" fontId="8" fillId="0" borderId="0" xfId="0" applyFont="1"/>
    <xf numFmtId="164" fontId="2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9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tabSelected="1" topLeftCell="A3" zoomScaleNormal="100" workbookViewId="0">
      <selection activeCell="C14" sqref="C14"/>
    </sheetView>
  </sheetViews>
  <sheetFormatPr defaultRowHeight="12.75" x14ac:dyDescent="0.2"/>
  <cols>
    <col min="1" max="1" width="2.85546875" customWidth="1"/>
    <col min="2" max="2" width="19.7109375" customWidth="1"/>
    <col min="3" max="3" width="54.42578125" customWidth="1"/>
    <col min="4" max="4" width="12" customWidth="1"/>
    <col min="5" max="5" width="11.85546875" customWidth="1"/>
    <col min="6" max="6" width="10.85546875" customWidth="1"/>
    <col min="7" max="1024" width="8.7109375" customWidth="1"/>
  </cols>
  <sheetData>
    <row r="1" spans="2:9" x14ac:dyDescent="0.2">
      <c r="B1" s="11"/>
      <c r="C1" s="10" t="s">
        <v>0</v>
      </c>
      <c r="D1" s="10"/>
      <c r="E1" s="10"/>
      <c r="F1" s="10"/>
    </row>
    <row r="2" spans="2:9" x14ac:dyDescent="0.2">
      <c r="B2" s="11"/>
      <c r="C2" s="10" t="s">
        <v>1</v>
      </c>
      <c r="D2" s="10"/>
      <c r="E2" s="10"/>
      <c r="F2" s="10"/>
    </row>
    <row r="3" spans="2:9" x14ac:dyDescent="0.2">
      <c r="B3" s="11"/>
      <c r="C3" s="10" t="s">
        <v>2</v>
      </c>
      <c r="D3" s="10"/>
      <c r="E3" s="10"/>
      <c r="F3" s="10"/>
    </row>
    <row r="4" spans="2:9" x14ac:dyDescent="0.2">
      <c r="B4" s="11"/>
      <c r="C4" s="10" t="s">
        <v>3</v>
      </c>
      <c r="D4" s="10"/>
      <c r="E4" s="10"/>
      <c r="F4" s="10"/>
    </row>
    <row r="5" spans="2:9" x14ac:dyDescent="0.2">
      <c r="B5" s="11"/>
      <c r="C5" s="10"/>
      <c r="D5" s="10"/>
      <c r="E5" s="10"/>
      <c r="F5" s="10"/>
    </row>
    <row r="6" spans="2:9" ht="7.5" customHeight="1" x14ac:dyDescent="0.2">
      <c r="B6" s="11"/>
      <c r="C6" s="9"/>
      <c r="D6" s="9"/>
      <c r="E6" s="9"/>
      <c r="F6" s="11"/>
    </row>
    <row r="7" spans="2:9" ht="26.25" customHeight="1" x14ac:dyDescent="0.2">
      <c r="B7" s="8" t="s">
        <v>228</v>
      </c>
      <c r="C7" s="8"/>
      <c r="D7" s="8"/>
      <c r="E7" s="8"/>
      <c r="F7" s="8"/>
    </row>
    <row r="8" spans="2:9" ht="12.75" customHeight="1" x14ac:dyDescent="0.2">
      <c r="B8" s="8"/>
      <c r="C8" s="8"/>
      <c r="D8" s="8"/>
      <c r="E8" s="8"/>
      <c r="F8" s="8"/>
    </row>
    <row r="9" spans="2:9" x14ac:dyDescent="0.2">
      <c r="B9" s="8"/>
      <c r="C9" s="8"/>
      <c r="D9" s="8"/>
      <c r="E9" s="8"/>
      <c r="F9" s="8"/>
    </row>
    <row r="10" spans="2:9" x14ac:dyDescent="0.2">
      <c r="B10" s="12"/>
      <c r="C10" s="13"/>
      <c r="D10" s="13"/>
      <c r="E10" s="14" t="s">
        <v>4</v>
      </c>
      <c r="F10" s="15"/>
    </row>
    <row r="11" spans="2:9" ht="63.75" x14ac:dyDescent="0.25">
      <c r="B11" s="16" t="s">
        <v>5</v>
      </c>
      <c r="C11" s="16" t="s">
        <v>6</v>
      </c>
      <c r="D11" s="17" t="s">
        <v>229</v>
      </c>
      <c r="E11" s="17" t="s">
        <v>7</v>
      </c>
      <c r="F11" s="18" t="s">
        <v>230</v>
      </c>
      <c r="G11" s="19"/>
      <c r="H11" s="19"/>
      <c r="I11" s="19"/>
    </row>
    <row r="12" spans="2:9" ht="15.75" x14ac:dyDescent="0.25">
      <c r="B12" s="20" t="s">
        <v>8</v>
      </c>
      <c r="C12" s="20"/>
      <c r="D12" s="21" t="s">
        <v>9</v>
      </c>
      <c r="E12" s="21" t="s">
        <v>234</v>
      </c>
      <c r="F12" s="21" t="s">
        <v>239</v>
      </c>
      <c r="G12" s="19"/>
      <c r="H12" s="19"/>
      <c r="I12" s="19"/>
    </row>
    <row r="13" spans="2:9" ht="28.5" customHeight="1" x14ac:dyDescent="0.25">
      <c r="B13" s="20" t="s">
        <v>10</v>
      </c>
      <c r="C13" s="23" t="s">
        <v>11</v>
      </c>
      <c r="D13" s="22">
        <v>2335.6999999999998</v>
      </c>
      <c r="E13" s="22" t="s">
        <v>231</v>
      </c>
      <c r="F13" s="22">
        <v>2880.4</v>
      </c>
      <c r="G13" s="19"/>
      <c r="H13" s="19"/>
      <c r="I13" s="19"/>
    </row>
    <row r="14" spans="2:9" ht="25.5" x14ac:dyDescent="0.25">
      <c r="B14" s="20" t="s">
        <v>12</v>
      </c>
      <c r="C14" s="23" t="s">
        <v>13</v>
      </c>
      <c r="D14" s="24">
        <v>579.6</v>
      </c>
      <c r="E14" s="24">
        <v>579.6</v>
      </c>
      <c r="F14" s="24">
        <v>524</v>
      </c>
      <c r="G14" s="19"/>
      <c r="H14" s="19"/>
      <c r="I14" s="19"/>
    </row>
    <row r="15" spans="2:9" ht="15.75" x14ac:dyDescent="0.25">
      <c r="B15" s="16" t="s">
        <v>14</v>
      </c>
      <c r="C15" s="25" t="s">
        <v>15</v>
      </c>
      <c r="D15" s="26">
        <v>579.6</v>
      </c>
      <c r="E15" s="26">
        <v>579.6</v>
      </c>
      <c r="F15" s="26">
        <v>524</v>
      </c>
      <c r="G15" s="19"/>
      <c r="H15" s="19"/>
      <c r="I15" s="19"/>
    </row>
    <row r="16" spans="2:9" ht="29.25" customHeight="1" x14ac:dyDescent="0.25">
      <c r="B16" s="20" t="s">
        <v>16</v>
      </c>
      <c r="C16" s="27" t="s">
        <v>17</v>
      </c>
      <c r="D16" s="24">
        <v>573.4</v>
      </c>
      <c r="E16" s="24">
        <v>573.4</v>
      </c>
      <c r="F16" s="24">
        <v>612.4</v>
      </c>
      <c r="G16" s="19"/>
      <c r="H16" s="19"/>
      <c r="I16" s="19"/>
    </row>
    <row r="17" spans="2:9" ht="42" customHeight="1" x14ac:dyDescent="0.25">
      <c r="B17" s="16" t="s">
        <v>18</v>
      </c>
      <c r="C17" s="28" t="s">
        <v>19</v>
      </c>
      <c r="D17" s="26">
        <v>195.8</v>
      </c>
      <c r="E17" s="26">
        <v>195.8</v>
      </c>
      <c r="F17" s="26" t="s">
        <v>235</v>
      </c>
      <c r="G17" s="19"/>
      <c r="H17" s="19"/>
      <c r="I17" s="19"/>
    </row>
    <row r="18" spans="2:9" ht="51.75" customHeight="1" x14ac:dyDescent="0.25">
      <c r="B18" s="16" t="s">
        <v>20</v>
      </c>
      <c r="C18" s="28" t="s">
        <v>21</v>
      </c>
      <c r="D18" s="26">
        <v>2</v>
      </c>
      <c r="E18" s="26">
        <v>2</v>
      </c>
      <c r="F18" s="32">
        <v>2.6</v>
      </c>
      <c r="G18" s="19"/>
      <c r="H18" s="19"/>
      <c r="I18" s="19"/>
    </row>
    <row r="19" spans="2:9" ht="45.75" customHeight="1" x14ac:dyDescent="0.25">
      <c r="B19" s="16" t="s">
        <v>22</v>
      </c>
      <c r="C19" s="28" t="s">
        <v>23</v>
      </c>
      <c r="D19" s="26">
        <v>414.8</v>
      </c>
      <c r="E19" s="26">
        <v>414.8</v>
      </c>
      <c r="F19" s="26">
        <v>406.9</v>
      </c>
      <c r="G19" s="19"/>
      <c r="H19" s="19"/>
      <c r="I19" s="19"/>
    </row>
    <row r="20" spans="2:9" ht="51.75" customHeight="1" x14ac:dyDescent="0.25">
      <c r="B20" s="16" t="s">
        <v>24</v>
      </c>
      <c r="C20" s="28" t="s">
        <v>25</v>
      </c>
      <c r="D20" s="26">
        <v>-39.200000000000003</v>
      </c>
      <c r="E20" s="26">
        <v>-39.200000000000003</v>
      </c>
      <c r="F20" s="26">
        <v>-48.7</v>
      </c>
      <c r="G20" s="19"/>
      <c r="H20" s="19"/>
      <c r="I20" s="19"/>
    </row>
    <row r="21" spans="2:9" ht="25.5" x14ac:dyDescent="0.25">
      <c r="B21" s="20" t="s">
        <v>26</v>
      </c>
      <c r="C21" s="23" t="s">
        <v>27</v>
      </c>
      <c r="D21" s="24">
        <v>512.70000000000005</v>
      </c>
      <c r="E21" s="24">
        <v>512.70000000000005</v>
      </c>
      <c r="F21" s="24">
        <v>604</v>
      </c>
      <c r="G21" s="19"/>
      <c r="H21" s="19"/>
      <c r="I21" s="19"/>
    </row>
    <row r="22" spans="2:9" s="15" customFormat="1" ht="15.75" x14ac:dyDescent="0.25">
      <c r="B22" s="16" t="s">
        <v>28</v>
      </c>
      <c r="C22" s="28" t="s">
        <v>29</v>
      </c>
      <c r="D22" s="26">
        <v>512.70000000000005</v>
      </c>
      <c r="E22" s="26">
        <v>512.70000000000005</v>
      </c>
      <c r="F22" s="26">
        <v>604</v>
      </c>
      <c r="G22" s="19"/>
      <c r="H22" s="19"/>
      <c r="I22" s="19"/>
    </row>
    <row r="23" spans="2:9" ht="25.5" x14ac:dyDescent="0.25">
      <c r="B23" s="20" t="s">
        <v>30</v>
      </c>
      <c r="C23" s="23" t="s">
        <v>31</v>
      </c>
      <c r="D23" s="29" t="s">
        <v>32</v>
      </c>
      <c r="E23" s="29" t="s">
        <v>33</v>
      </c>
      <c r="F23" s="29" t="s">
        <v>238</v>
      </c>
      <c r="G23" s="19"/>
      <c r="H23" s="19"/>
      <c r="I23" s="19"/>
    </row>
    <row r="24" spans="2:9" s="30" customFormat="1" ht="15.75" x14ac:dyDescent="0.25">
      <c r="B24" s="16" t="s">
        <v>34</v>
      </c>
      <c r="C24" s="28" t="s">
        <v>35</v>
      </c>
      <c r="D24" s="31" t="s">
        <v>36</v>
      </c>
      <c r="E24" s="31" t="s">
        <v>37</v>
      </c>
      <c r="F24" s="31" t="s">
        <v>237</v>
      </c>
      <c r="G24" s="19"/>
      <c r="H24" s="19"/>
      <c r="I24" s="19"/>
    </row>
    <row r="25" spans="2:9" ht="15.75" x14ac:dyDescent="0.25">
      <c r="B25" s="16" t="s">
        <v>38</v>
      </c>
      <c r="C25" s="28" t="s">
        <v>39</v>
      </c>
      <c r="D25" s="31" t="s">
        <v>40</v>
      </c>
      <c r="E25" s="31" t="s">
        <v>41</v>
      </c>
      <c r="F25" s="32" t="s">
        <v>236</v>
      </c>
      <c r="G25" s="19"/>
      <c r="H25" s="19"/>
      <c r="I25" s="19"/>
    </row>
    <row r="26" spans="2:9" ht="25.5" x14ac:dyDescent="0.25">
      <c r="B26" s="20" t="s">
        <v>42</v>
      </c>
      <c r="C26" s="23" t="s">
        <v>43</v>
      </c>
      <c r="D26" s="33"/>
      <c r="E26" s="33"/>
      <c r="F26" s="33"/>
      <c r="G26" s="19"/>
      <c r="H26" s="19"/>
      <c r="I26" s="19"/>
    </row>
    <row r="27" spans="2:9" s="34" customFormat="1" ht="21" customHeight="1" x14ac:dyDescent="0.25">
      <c r="B27" s="20" t="s">
        <v>44</v>
      </c>
      <c r="C27" s="23" t="s">
        <v>45</v>
      </c>
      <c r="D27" s="33">
        <v>456.7</v>
      </c>
      <c r="E27" s="33" t="s">
        <v>233</v>
      </c>
      <c r="F27" s="33" t="s">
        <v>233</v>
      </c>
      <c r="G27" s="35"/>
      <c r="H27" s="35"/>
      <c r="I27" s="35"/>
    </row>
    <row r="28" spans="2:9" s="30" customFormat="1" ht="25.5" customHeight="1" x14ac:dyDescent="0.25">
      <c r="B28" s="16" t="s">
        <v>46</v>
      </c>
      <c r="C28" s="28" t="s">
        <v>47</v>
      </c>
      <c r="D28" s="36"/>
      <c r="E28" s="36" t="s">
        <v>232</v>
      </c>
      <c r="F28" s="36" t="s">
        <v>232</v>
      </c>
      <c r="G28" s="19"/>
      <c r="H28" s="19"/>
      <c r="I28" s="19"/>
    </row>
    <row r="29" spans="2:9" ht="25.5" x14ac:dyDescent="0.25">
      <c r="B29" s="16" t="s">
        <v>48</v>
      </c>
      <c r="C29" s="28" t="s">
        <v>49</v>
      </c>
      <c r="D29" s="36">
        <v>265</v>
      </c>
      <c r="E29" s="36">
        <v>265</v>
      </c>
      <c r="F29" s="36">
        <v>265</v>
      </c>
      <c r="G29" s="19"/>
      <c r="H29" s="19"/>
      <c r="I29" s="19"/>
    </row>
    <row r="30" spans="2:9" ht="38.25" x14ac:dyDescent="0.25">
      <c r="B30" s="16" t="s">
        <v>50</v>
      </c>
      <c r="C30" s="28" t="s">
        <v>51</v>
      </c>
      <c r="D30" s="36">
        <v>152.9</v>
      </c>
      <c r="E30" s="36">
        <v>152.9</v>
      </c>
      <c r="F30" s="36">
        <v>152.9</v>
      </c>
      <c r="G30" s="19"/>
      <c r="H30" s="19"/>
      <c r="I30" s="19"/>
    </row>
    <row r="31" spans="2:9" ht="25.5" x14ac:dyDescent="0.25">
      <c r="B31" s="16" t="s">
        <v>52</v>
      </c>
      <c r="C31" s="28" t="s">
        <v>53</v>
      </c>
      <c r="D31" s="36">
        <v>38.799999999999997</v>
      </c>
      <c r="E31" s="36">
        <v>38.799999999999997</v>
      </c>
      <c r="F31" s="36">
        <v>38.799999999999997</v>
      </c>
      <c r="G31" s="19"/>
      <c r="H31" s="19"/>
      <c r="I31" s="19"/>
    </row>
  </sheetData>
  <mergeCells count="9">
    <mergeCell ref="C6:E6"/>
    <mergeCell ref="B7:F7"/>
    <mergeCell ref="B8:F8"/>
    <mergeCell ref="B9:F9"/>
    <mergeCell ref="C1:F1"/>
    <mergeCell ref="C2:F2"/>
    <mergeCell ref="C3:F3"/>
    <mergeCell ref="C4:F4"/>
    <mergeCell ref="C5:F5"/>
  </mergeCells>
  <pageMargins left="0.74791666666666701" right="0.74791666666666701" top="0.98402777777777795" bottom="0.9840277777777779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3"/>
  <sheetViews>
    <sheetView zoomScaleNormal="100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customWidth="1"/>
    <col min="4" max="4" width="18.140625" customWidth="1"/>
    <col min="5" max="5" width="17.140625" customWidth="1"/>
    <col min="6" max="1025" width="8.7109375" customWidth="1"/>
  </cols>
  <sheetData>
    <row r="1" spans="2:6" x14ac:dyDescent="0.2">
      <c r="C1" s="7" t="s">
        <v>54</v>
      </c>
      <c r="D1" s="7"/>
      <c r="E1" s="7"/>
      <c r="F1" s="7"/>
    </row>
    <row r="2" spans="2:6" x14ac:dyDescent="0.2">
      <c r="C2" s="7" t="s">
        <v>55</v>
      </c>
      <c r="D2" s="7"/>
      <c r="E2" s="7"/>
      <c r="F2" s="7"/>
    </row>
    <row r="3" spans="2:6" x14ac:dyDescent="0.2">
      <c r="C3" s="7" t="s">
        <v>2</v>
      </c>
      <c r="D3" s="7"/>
      <c r="E3" s="7"/>
      <c r="F3" s="7"/>
    </row>
    <row r="4" spans="2:6" x14ac:dyDescent="0.2">
      <c r="C4" s="7" t="s">
        <v>56</v>
      </c>
      <c r="D4" s="7"/>
      <c r="E4" s="7"/>
      <c r="F4" s="7"/>
    </row>
    <row r="5" spans="2:6" x14ac:dyDescent="0.2">
      <c r="C5" s="7" t="s">
        <v>57</v>
      </c>
      <c r="D5" s="7"/>
      <c r="E5" s="7"/>
      <c r="F5" s="7"/>
    </row>
    <row r="6" spans="2:6" x14ac:dyDescent="0.2">
      <c r="C6" s="6"/>
      <c r="D6" s="6"/>
    </row>
    <row r="7" spans="2:6" ht="34.5" customHeight="1" x14ac:dyDescent="0.25">
      <c r="B7" s="5" t="s">
        <v>58</v>
      </c>
      <c r="C7" s="5"/>
      <c r="D7" s="5"/>
      <c r="E7" s="5"/>
      <c r="F7" s="5"/>
    </row>
    <row r="8" spans="2:6" ht="15.75" x14ac:dyDescent="0.25">
      <c r="B8" s="37"/>
      <c r="C8" s="38"/>
      <c r="D8" s="39" t="s">
        <v>4</v>
      </c>
    </row>
    <row r="9" spans="2:6" ht="38.25" x14ac:dyDescent="0.2">
      <c r="B9" s="40" t="s">
        <v>59</v>
      </c>
      <c r="C9" s="40" t="s">
        <v>60</v>
      </c>
      <c r="D9" s="41" t="s">
        <v>61</v>
      </c>
      <c r="E9" s="42" t="s">
        <v>62</v>
      </c>
      <c r="F9" s="42" t="s">
        <v>63</v>
      </c>
    </row>
    <row r="10" spans="2:6" ht="18.75" x14ac:dyDescent="0.3">
      <c r="B10" s="43" t="s">
        <v>8</v>
      </c>
      <c r="C10" s="44"/>
      <c r="D10" s="45">
        <f>D11+D52</f>
        <v>267427</v>
      </c>
      <c r="E10" s="45">
        <f>E11+E52</f>
        <v>95585.000000000015</v>
      </c>
      <c r="F10" s="46">
        <f t="shared" ref="F10:F28" si="0">E10/D10*100</f>
        <v>35.742464298668423</v>
      </c>
    </row>
    <row r="11" spans="2:6" ht="18.75" x14ac:dyDescent="0.3">
      <c r="B11" s="43" t="s">
        <v>10</v>
      </c>
      <c r="C11" s="47" t="s">
        <v>11</v>
      </c>
      <c r="D11" s="45">
        <f>D12+D15+D22+D24+D26+D30+D35+D37+D40</f>
        <v>33659.399999999994</v>
      </c>
      <c r="E11" s="45">
        <f>E12+E15+E22+E24+E26+E30+E35+E37+E40+E51+E29</f>
        <v>6967.3</v>
      </c>
      <c r="F11" s="46">
        <f t="shared" si="0"/>
        <v>20.699418290284441</v>
      </c>
    </row>
    <row r="12" spans="2:6" ht="15.75" x14ac:dyDescent="0.25">
      <c r="B12" s="43" t="s">
        <v>12</v>
      </c>
      <c r="C12" s="48" t="s">
        <v>13</v>
      </c>
      <c r="D12" s="49">
        <f>D13+D14</f>
        <v>15628</v>
      </c>
      <c r="E12" s="49">
        <f>E13+E14</f>
        <v>1947.2</v>
      </c>
      <c r="F12" s="46">
        <f t="shared" si="0"/>
        <v>12.459687739953928</v>
      </c>
    </row>
    <row r="13" spans="2:6" ht="15.75" hidden="1" x14ac:dyDescent="0.25">
      <c r="B13" s="40" t="s">
        <v>64</v>
      </c>
      <c r="C13" s="50" t="s">
        <v>65</v>
      </c>
      <c r="D13" s="51"/>
      <c r="E13" s="52"/>
      <c r="F13" s="46" t="e">
        <f t="shared" si="0"/>
        <v>#DIV/0!</v>
      </c>
    </row>
    <row r="14" spans="2:6" ht="15.75" x14ac:dyDescent="0.25">
      <c r="B14" s="40" t="s">
        <v>14</v>
      </c>
      <c r="C14" s="50" t="s">
        <v>15</v>
      </c>
      <c r="D14" s="51" t="s">
        <v>66</v>
      </c>
      <c r="E14" s="52" t="s">
        <v>67</v>
      </c>
      <c r="F14" s="46">
        <f t="shared" si="0"/>
        <v>12.459687739953928</v>
      </c>
    </row>
    <row r="15" spans="2:6" ht="15.75" x14ac:dyDescent="0.25">
      <c r="B15" s="43" t="s">
        <v>68</v>
      </c>
      <c r="C15" s="48" t="s">
        <v>27</v>
      </c>
      <c r="D15" s="49" t="s">
        <v>69</v>
      </c>
      <c r="E15" s="49" t="s">
        <v>70</v>
      </c>
      <c r="F15" s="46">
        <f t="shared" si="0"/>
        <v>32.339413164155431</v>
      </c>
    </row>
    <row r="16" spans="2:6" ht="15.75" x14ac:dyDescent="0.25">
      <c r="B16" s="40" t="s">
        <v>71</v>
      </c>
      <c r="C16" s="50" t="s">
        <v>72</v>
      </c>
      <c r="D16" s="51">
        <f>D17+D18</f>
        <v>1883</v>
      </c>
      <c r="E16" s="52" t="s">
        <v>73</v>
      </c>
      <c r="F16" s="46">
        <f t="shared" si="0"/>
        <v>55.04514073287308</v>
      </c>
    </row>
    <row r="17" spans="2:6" ht="31.5" x14ac:dyDescent="0.25">
      <c r="B17" s="40" t="s">
        <v>74</v>
      </c>
      <c r="C17" s="50" t="s">
        <v>75</v>
      </c>
      <c r="D17" s="51" t="s">
        <v>76</v>
      </c>
      <c r="E17" s="52" t="s">
        <v>77</v>
      </c>
      <c r="F17" s="46">
        <f t="shared" si="0"/>
        <v>50.498988536749835</v>
      </c>
    </row>
    <row r="18" spans="2:6" ht="47.25" x14ac:dyDescent="0.25">
      <c r="B18" s="40" t="s">
        <v>78</v>
      </c>
      <c r="C18" s="50" t="s">
        <v>79</v>
      </c>
      <c r="D18" s="53" t="s">
        <v>80</v>
      </c>
      <c r="E18" s="52" t="s">
        <v>81</v>
      </c>
      <c r="F18" s="46">
        <f t="shared" si="0"/>
        <v>55.525000000000006</v>
      </c>
    </row>
    <row r="19" spans="2:6" ht="31.5" x14ac:dyDescent="0.25">
      <c r="B19" s="40" t="s">
        <v>82</v>
      </c>
      <c r="C19" s="50" t="s">
        <v>83</v>
      </c>
      <c r="D19" s="51"/>
      <c r="E19" s="51" t="s">
        <v>84</v>
      </c>
      <c r="F19" s="46" t="e">
        <f t="shared" si="0"/>
        <v>#DIV/0!</v>
      </c>
    </row>
    <row r="20" spans="2:6" ht="31.5" x14ac:dyDescent="0.25">
      <c r="B20" s="40" t="s">
        <v>85</v>
      </c>
      <c r="C20" s="50" t="s">
        <v>86</v>
      </c>
      <c r="D20" s="51" t="s">
        <v>87</v>
      </c>
      <c r="E20" s="52" t="s">
        <v>88</v>
      </c>
      <c r="F20" s="46">
        <f t="shared" si="0"/>
        <v>20.137299771167047</v>
      </c>
    </row>
    <row r="21" spans="2:6" ht="15.75" x14ac:dyDescent="0.25">
      <c r="B21" s="40" t="s">
        <v>28</v>
      </c>
      <c r="C21" s="50" t="s">
        <v>29</v>
      </c>
      <c r="D21" s="51" t="s">
        <v>89</v>
      </c>
      <c r="E21" s="52" t="s">
        <v>90</v>
      </c>
      <c r="F21" s="46">
        <f t="shared" si="0"/>
        <v>17.875675675675677</v>
      </c>
    </row>
    <row r="22" spans="2:6" ht="15.75" x14ac:dyDescent="0.25">
      <c r="B22" s="43" t="s">
        <v>91</v>
      </c>
      <c r="C22" s="48" t="s">
        <v>31</v>
      </c>
      <c r="D22" s="49" t="str">
        <f>D23</f>
        <v>6600</v>
      </c>
      <c r="E22" s="49" t="str">
        <f>E23</f>
        <v>1109</v>
      </c>
      <c r="F22" s="46">
        <f t="shared" si="0"/>
        <v>16.803030303030305</v>
      </c>
    </row>
    <row r="23" spans="2:6" ht="15.75" x14ac:dyDescent="0.25">
      <c r="B23" s="40" t="s">
        <v>38</v>
      </c>
      <c r="C23" s="50" t="s">
        <v>92</v>
      </c>
      <c r="D23" s="51" t="s">
        <v>93</v>
      </c>
      <c r="E23" s="52" t="s">
        <v>94</v>
      </c>
      <c r="F23" s="46">
        <f t="shared" si="0"/>
        <v>16.803030303030305</v>
      </c>
    </row>
    <row r="24" spans="2:6" ht="31.5" x14ac:dyDescent="0.25">
      <c r="B24" s="43" t="s">
        <v>95</v>
      </c>
      <c r="C24" s="48" t="s">
        <v>96</v>
      </c>
      <c r="D24" s="49" t="str">
        <f>D25</f>
        <v>79,2</v>
      </c>
      <c r="E24" s="49" t="str">
        <f>E25</f>
        <v>6</v>
      </c>
      <c r="F24" s="46">
        <f t="shared" si="0"/>
        <v>7.5757575757575761</v>
      </c>
    </row>
    <row r="25" spans="2:6" ht="31.5" x14ac:dyDescent="0.25">
      <c r="B25" s="40" t="s">
        <v>97</v>
      </c>
      <c r="C25" s="50" t="s">
        <v>98</v>
      </c>
      <c r="D25" s="51" t="s">
        <v>99</v>
      </c>
      <c r="E25" s="52" t="s">
        <v>100</v>
      </c>
      <c r="F25" s="46">
        <f t="shared" si="0"/>
        <v>7.5757575757575761</v>
      </c>
    </row>
    <row r="26" spans="2:6" ht="15.75" x14ac:dyDescent="0.25">
      <c r="B26" s="43" t="s">
        <v>101</v>
      </c>
      <c r="C26" s="48" t="s">
        <v>102</v>
      </c>
      <c r="D26" s="49">
        <f>D27+D28</f>
        <v>772</v>
      </c>
      <c r="E26" s="49">
        <f>E27+E28</f>
        <v>90.5</v>
      </c>
      <c r="F26" s="46">
        <f t="shared" si="0"/>
        <v>11.722797927461141</v>
      </c>
    </row>
    <row r="27" spans="2:6" ht="31.5" x14ac:dyDescent="0.25">
      <c r="B27" s="40" t="s">
        <v>103</v>
      </c>
      <c r="C27" s="50" t="s">
        <v>104</v>
      </c>
      <c r="D27" s="51" t="s">
        <v>105</v>
      </c>
      <c r="E27" s="52" t="s">
        <v>106</v>
      </c>
      <c r="F27" s="46">
        <f t="shared" si="0"/>
        <v>11.722797927461141</v>
      </c>
    </row>
    <row r="28" spans="2:6" ht="47.25" x14ac:dyDescent="0.25">
      <c r="B28" s="40" t="s">
        <v>107</v>
      </c>
      <c r="C28" s="50" t="s">
        <v>108</v>
      </c>
      <c r="D28" s="51"/>
      <c r="E28" s="52"/>
      <c r="F28" s="46" t="e">
        <f t="shared" si="0"/>
        <v>#DIV/0!</v>
      </c>
    </row>
    <row r="29" spans="2:6" ht="31.5" x14ac:dyDescent="0.25">
      <c r="B29" s="43" t="s">
        <v>109</v>
      </c>
      <c r="C29" s="48" t="s">
        <v>110</v>
      </c>
      <c r="D29" s="49"/>
      <c r="E29" s="54"/>
      <c r="F29" s="55"/>
    </row>
    <row r="30" spans="2:6" ht="31.5" x14ac:dyDescent="0.25">
      <c r="B30" s="43" t="s">
        <v>111</v>
      </c>
      <c r="C30" s="48" t="s">
        <v>112</v>
      </c>
      <c r="D30" s="49">
        <f>D31</f>
        <v>4890.5</v>
      </c>
      <c r="E30" s="49">
        <f>E31</f>
        <v>1256.5</v>
      </c>
      <c r="F30" s="46">
        <f>E30/D30*100</f>
        <v>25.692669461200285</v>
      </c>
    </row>
    <row r="31" spans="2:6" ht="110.25" x14ac:dyDescent="0.25">
      <c r="B31" s="43" t="s">
        <v>113</v>
      </c>
      <c r="C31" s="43" t="s">
        <v>114</v>
      </c>
      <c r="D31" s="49">
        <f>D32+D33</f>
        <v>4890.5</v>
      </c>
      <c r="E31" s="49">
        <f>E32+E33</f>
        <v>1256.5</v>
      </c>
      <c r="F31" s="46">
        <f>E31/D31*100</f>
        <v>25.692669461200285</v>
      </c>
    </row>
    <row r="32" spans="2:6" ht="94.5" x14ac:dyDescent="0.25">
      <c r="B32" s="40" t="s">
        <v>115</v>
      </c>
      <c r="C32" s="40" t="s">
        <v>116</v>
      </c>
      <c r="D32" s="51" t="s">
        <v>117</v>
      </c>
      <c r="E32" s="51" t="s">
        <v>118</v>
      </c>
      <c r="F32" s="46">
        <f>E32/D32*100</f>
        <v>25.739810161920719</v>
      </c>
    </row>
    <row r="33" spans="2:6" ht="12.75" customHeight="1" x14ac:dyDescent="0.2">
      <c r="B33" s="4" t="s">
        <v>119</v>
      </c>
      <c r="C33" s="3" t="s">
        <v>120</v>
      </c>
      <c r="D33" s="2" t="s">
        <v>121</v>
      </c>
      <c r="E33" s="2" t="s">
        <v>122</v>
      </c>
      <c r="F33" s="1">
        <f>E33/D33*100</f>
        <v>21.532846715328468</v>
      </c>
    </row>
    <row r="34" spans="2:6" ht="50.25" customHeight="1" x14ac:dyDescent="0.2">
      <c r="B34" s="4"/>
      <c r="C34" s="3"/>
      <c r="D34" s="2"/>
      <c r="E34" s="2"/>
      <c r="F34" s="1"/>
    </row>
    <row r="35" spans="2:6" ht="15.75" x14ac:dyDescent="0.25">
      <c r="B35" s="43" t="s">
        <v>123</v>
      </c>
      <c r="C35" s="48" t="s">
        <v>124</v>
      </c>
      <c r="D35" s="49" t="str">
        <f>D36</f>
        <v>75</v>
      </c>
      <c r="E35" s="49" t="str">
        <f>E36</f>
        <v>6,8</v>
      </c>
      <c r="F35" s="46">
        <f t="shared" ref="F35:F48" si="1">E35/D35*100</f>
        <v>9.0666666666666664</v>
      </c>
    </row>
    <row r="36" spans="2:6" ht="15.75" x14ac:dyDescent="0.25">
      <c r="B36" s="40" t="s">
        <v>125</v>
      </c>
      <c r="C36" s="50" t="s">
        <v>126</v>
      </c>
      <c r="D36" s="51" t="s">
        <v>127</v>
      </c>
      <c r="E36" s="51" t="s">
        <v>128</v>
      </c>
      <c r="F36" s="46">
        <f t="shared" si="1"/>
        <v>9.0666666666666664</v>
      </c>
    </row>
    <row r="37" spans="2:6" ht="31.5" x14ac:dyDescent="0.25">
      <c r="B37" s="43" t="s">
        <v>129</v>
      </c>
      <c r="C37" s="48" t="s">
        <v>130</v>
      </c>
      <c r="D37" s="49" t="str">
        <f>D38</f>
        <v>330,7</v>
      </c>
      <c r="E37" s="49" t="str">
        <f>E38</f>
        <v>60,8</v>
      </c>
      <c r="F37" s="46">
        <f t="shared" si="1"/>
        <v>18.385243423042034</v>
      </c>
    </row>
    <row r="38" spans="2:6" ht="87" customHeight="1" x14ac:dyDescent="0.25">
      <c r="B38" s="40" t="s">
        <v>131</v>
      </c>
      <c r="C38" s="50" t="s">
        <v>132</v>
      </c>
      <c r="D38" s="49" t="str">
        <f>D39</f>
        <v>330,7</v>
      </c>
      <c r="E38" s="49" t="str">
        <f>E39</f>
        <v>60,8</v>
      </c>
      <c r="F38" s="46">
        <f t="shared" si="1"/>
        <v>18.385243423042034</v>
      </c>
    </row>
    <row r="39" spans="2:6" ht="112.5" customHeight="1" x14ac:dyDescent="0.25">
      <c r="B39" s="40" t="s">
        <v>131</v>
      </c>
      <c r="C39" s="40" t="s">
        <v>133</v>
      </c>
      <c r="D39" s="49" t="s">
        <v>90</v>
      </c>
      <c r="E39" s="49" t="s">
        <v>134</v>
      </c>
      <c r="F39" s="46">
        <f t="shared" si="1"/>
        <v>18.385243423042034</v>
      </c>
    </row>
    <row r="40" spans="2:6" ht="15.75" x14ac:dyDescent="0.25">
      <c r="B40" s="43" t="s">
        <v>135</v>
      </c>
      <c r="C40" s="48" t="s">
        <v>136</v>
      </c>
      <c r="D40" s="49" t="s">
        <v>137</v>
      </c>
      <c r="E40" s="49" t="s">
        <v>138</v>
      </c>
      <c r="F40" s="46">
        <f t="shared" si="1"/>
        <v>38.791666666666664</v>
      </c>
    </row>
    <row r="41" spans="2:6" ht="31.5" x14ac:dyDescent="0.25">
      <c r="B41" s="40" t="s">
        <v>139</v>
      </c>
      <c r="C41" s="50" t="s">
        <v>140</v>
      </c>
      <c r="D41" s="51" t="s">
        <v>141</v>
      </c>
      <c r="E41" s="51" t="s">
        <v>142</v>
      </c>
      <c r="F41" s="46">
        <f t="shared" si="1"/>
        <v>44</v>
      </c>
    </row>
    <row r="42" spans="2:6" ht="78.75" x14ac:dyDescent="0.25">
      <c r="B42" s="40" t="s">
        <v>143</v>
      </c>
      <c r="C42" s="50" t="s">
        <v>144</v>
      </c>
      <c r="D42" s="51" t="s">
        <v>145</v>
      </c>
      <c r="E42" s="51" t="s">
        <v>146</v>
      </c>
      <c r="F42" s="46">
        <f t="shared" si="1"/>
        <v>18</v>
      </c>
    </row>
    <row r="43" spans="2:6" ht="72" customHeight="1" x14ac:dyDescent="0.25">
      <c r="B43" s="40" t="s">
        <v>147</v>
      </c>
      <c r="C43" s="50" t="s">
        <v>148</v>
      </c>
      <c r="D43" s="51" t="s">
        <v>149</v>
      </c>
      <c r="E43" s="51" t="s">
        <v>150</v>
      </c>
      <c r="F43" s="46">
        <f t="shared" si="1"/>
        <v>48.333333333333336</v>
      </c>
    </row>
    <row r="44" spans="2:6" ht="78.75" x14ac:dyDescent="0.25">
      <c r="B44" s="40" t="s">
        <v>151</v>
      </c>
      <c r="C44" s="50" t="s">
        <v>152</v>
      </c>
      <c r="D44" s="51" t="s">
        <v>145</v>
      </c>
      <c r="E44" s="51"/>
      <c r="F44" s="46">
        <f t="shared" si="1"/>
        <v>0</v>
      </c>
    </row>
    <row r="45" spans="2:6" ht="110.25" x14ac:dyDescent="0.25">
      <c r="B45" s="40" t="s">
        <v>153</v>
      </c>
      <c r="C45" s="40" t="s">
        <v>154</v>
      </c>
      <c r="D45" s="51"/>
      <c r="E45" s="51" t="s">
        <v>155</v>
      </c>
      <c r="F45" s="46" t="e">
        <f t="shared" si="1"/>
        <v>#DIV/0!</v>
      </c>
    </row>
    <row r="46" spans="2:6" ht="47.25" x14ac:dyDescent="0.25">
      <c r="B46" s="40" t="s">
        <v>156</v>
      </c>
      <c r="C46" s="50" t="s">
        <v>157</v>
      </c>
      <c r="D46" s="51" t="s">
        <v>158</v>
      </c>
      <c r="E46" s="51"/>
      <c r="F46" s="46">
        <f t="shared" si="1"/>
        <v>0</v>
      </c>
    </row>
    <row r="47" spans="2:6" ht="31.5" x14ac:dyDescent="0.25">
      <c r="B47" s="40" t="s">
        <v>159</v>
      </c>
      <c r="C47" s="50" t="s">
        <v>160</v>
      </c>
      <c r="D47" s="51" t="s">
        <v>161</v>
      </c>
      <c r="E47" s="51" t="s">
        <v>155</v>
      </c>
      <c r="F47" s="46">
        <f t="shared" si="1"/>
        <v>23.5</v>
      </c>
    </row>
    <row r="48" spans="2:6" ht="31.5" x14ac:dyDescent="0.25">
      <c r="B48" s="40" t="s">
        <v>162</v>
      </c>
      <c r="C48" s="50" t="s">
        <v>163</v>
      </c>
      <c r="D48" s="51"/>
      <c r="E48" s="51"/>
      <c r="F48" s="46" t="e">
        <f t="shared" si="1"/>
        <v>#DIV/0!</v>
      </c>
    </row>
    <row r="49" spans="2:6" ht="63" x14ac:dyDescent="0.25">
      <c r="B49" s="40" t="s">
        <v>164</v>
      </c>
      <c r="C49" s="50" t="s">
        <v>165</v>
      </c>
      <c r="D49" s="51" t="s">
        <v>166</v>
      </c>
      <c r="E49" s="51" t="s">
        <v>166</v>
      </c>
      <c r="F49" s="46"/>
    </row>
    <row r="50" spans="2:6" ht="31.5" x14ac:dyDescent="0.25">
      <c r="B50" s="40" t="s">
        <v>167</v>
      </c>
      <c r="C50" s="50" t="s">
        <v>168</v>
      </c>
      <c r="D50" s="51" t="s">
        <v>169</v>
      </c>
      <c r="E50" s="51" t="s">
        <v>170</v>
      </c>
      <c r="F50" s="46">
        <f>E50/D50*100</f>
        <v>19.166666666666668</v>
      </c>
    </row>
    <row r="51" spans="2:6" ht="15.75" x14ac:dyDescent="0.25">
      <c r="B51" s="40" t="s">
        <v>171</v>
      </c>
      <c r="C51" s="50" t="s">
        <v>172</v>
      </c>
      <c r="D51" s="51"/>
      <c r="E51" s="51" t="s">
        <v>173</v>
      </c>
      <c r="F51" s="46"/>
    </row>
    <row r="52" spans="2:6" ht="15.75" x14ac:dyDescent="0.25">
      <c r="B52" s="43" t="s">
        <v>174</v>
      </c>
      <c r="C52" s="48" t="s">
        <v>43</v>
      </c>
      <c r="D52" s="56">
        <f>D53+D69</f>
        <v>233767.59999999998</v>
      </c>
      <c r="E52" s="56">
        <f>E53+E69</f>
        <v>88617.700000000012</v>
      </c>
      <c r="F52" s="46">
        <f>E52/D52*100</f>
        <v>37.908461223882192</v>
      </c>
    </row>
    <row r="53" spans="2:6" ht="31.5" x14ac:dyDescent="0.25">
      <c r="B53" s="43" t="s">
        <v>175</v>
      </c>
      <c r="C53" s="48" t="s">
        <v>45</v>
      </c>
      <c r="D53" s="56">
        <f>D54+D55+D56+D65+D57</f>
        <v>233767.59999999998</v>
      </c>
      <c r="E53" s="56">
        <f>E54+E55+E56+E65+E57</f>
        <v>91044.1</v>
      </c>
      <c r="F53" s="56">
        <f>F54+F55+F65</f>
        <v>168.72004782820562</v>
      </c>
    </row>
    <row r="54" spans="2:6" ht="31.5" x14ac:dyDescent="0.25">
      <c r="B54" s="40" t="s">
        <v>48</v>
      </c>
      <c r="C54" s="50" t="s">
        <v>49</v>
      </c>
      <c r="D54" s="51" t="s">
        <v>176</v>
      </c>
      <c r="E54" s="51" t="s">
        <v>177</v>
      </c>
      <c r="F54" s="46">
        <f>E54/D54*100</f>
        <v>33.333751263193008</v>
      </c>
    </row>
    <row r="55" spans="2:6" ht="47.25" x14ac:dyDescent="0.25">
      <c r="B55" s="40" t="s">
        <v>178</v>
      </c>
      <c r="C55" s="50" t="s">
        <v>179</v>
      </c>
      <c r="D55" s="51" t="s">
        <v>180</v>
      </c>
      <c r="E55" s="51" t="s">
        <v>181</v>
      </c>
      <c r="F55" s="46">
        <f>E55/D55*100</f>
        <v>39.582499999999996</v>
      </c>
    </row>
    <row r="56" spans="2:6" ht="31.5" customHeight="1" x14ac:dyDescent="0.25">
      <c r="B56" s="40" t="s">
        <v>182</v>
      </c>
      <c r="C56" s="57" t="s">
        <v>183</v>
      </c>
      <c r="D56" s="51" t="s">
        <v>184</v>
      </c>
      <c r="E56" s="51" t="s">
        <v>185</v>
      </c>
      <c r="F56" s="46"/>
    </row>
    <row r="57" spans="2:6" ht="31.5" x14ac:dyDescent="0.25">
      <c r="B57" s="43" t="s">
        <v>186</v>
      </c>
      <c r="C57" s="48" t="s">
        <v>187</v>
      </c>
      <c r="D57" s="56">
        <f>D58+D59+D60+D61+D62+D63+D64</f>
        <v>138887.69999999998</v>
      </c>
      <c r="E57" s="56">
        <f>E58+E59+E60+E61+E62+E63+E64</f>
        <v>40364.300000000003</v>
      </c>
      <c r="F57" s="46">
        <f t="shared" ref="F57:F69" si="2">E57/D57*100</f>
        <v>29.06254477538328</v>
      </c>
    </row>
    <row r="58" spans="2:6" ht="63" x14ac:dyDescent="0.25">
      <c r="B58" s="40" t="s">
        <v>50</v>
      </c>
      <c r="C58" s="50" t="s">
        <v>51</v>
      </c>
      <c r="D58" s="51" t="s">
        <v>188</v>
      </c>
      <c r="E58" s="51" t="s">
        <v>188</v>
      </c>
      <c r="F58" s="46">
        <f t="shared" si="2"/>
        <v>100</v>
      </c>
    </row>
    <row r="59" spans="2:6" ht="47.25" x14ac:dyDescent="0.25">
      <c r="B59" s="40" t="s">
        <v>189</v>
      </c>
      <c r="C59" s="50" t="s">
        <v>190</v>
      </c>
      <c r="D59" s="51" t="s">
        <v>191</v>
      </c>
      <c r="E59" s="51" t="s">
        <v>192</v>
      </c>
      <c r="F59" s="46">
        <f t="shared" si="2"/>
        <v>23.395307658255867</v>
      </c>
    </row>
    <row r="60" spans="2:6" ht="47.25" x14ac:dyDescent="0.25">
      <c r="B60" s="40" t="s">
        <v>52</v>
      </c>
      <c r="C60" s="50" t="s">
        <v>53</v>
      </c>
      <c r="D60" s="51" t="s">
        <v>193</v>
      </c>
      <c r="E60" s="51" t="s">
        <v>194</v>
      </c>
      <c r="F60" s="46">
        <f t="shared" si="2"/>
        <v>26.378453571773186</v>
      </c>
    </row>
    <row r="61" spans="2:6" ht="78.75" x14ac:dyDescent="0.25">
      <c r="B61" s="40" t="s">
        <v>195</v>
      </c>
      <c r="C61" s="50" t="s">
        <v>196</v>
      </c>
      <c r="D61" s="51" t="s">
        <v>197</v>
      </c>
      <c r="E61" s="51" t="s">
        <v>197</v>
      </c>
      <c r="F61" s="46">
        <f t="shared" si="2"/>
        <v>100</v>
      </c>
    </row>
    <row r="62" spans="2:6" ht="63" x14ac:dyDescent="0.25">
      <c r="B62" s="40" t="s">
        <v>198</v>
      </c>
      <c r="C62" s="57" t="s">
        <v>199</v>
      </c>
      <c r="D62" s="51" t="s">
        <v>200</v>
      </c>
      <c r="E62" s="51" t="s">
        <v>201</v>
      </c>
      <c r="F62" s="46">
        <f t="shared" si="2"/>
        <v>61.787762290328821</v>
      </c>
    </row>
    <row r="63" spans="2:6" ht="94.5" x14ac:dyDescent="0.25">
      <c r="B63" s="58" t="s">
        <v>202</v>
      </c>
      <c r="C63" s="58" t="s">
        <v>203</v>
      </c>
      <c r="D63" s="52" t="s">
        <v>204</v>
      </c>
      <c r="E63" s="52" t="s">
        <v>205</v>
      </c>
      <c r="F63" s="46">
        <f t="shared" si="2"/>
        <v>27.687160184023423</v>
      </c>
    </row>
    <row r="64" spans="2:6" ht="63" x14ac:dyDescent="0.25">
      <c r="B64" s="58" t="s">
        <v>206</v>
      </c>
      <c r="C64" s="58" t="s">
        <v>207</v>
      </c>
      <c r="D64" s="52" t="s">
        <v>208</v>
      </c>
      <c r="E64" s="52" t="s">
        <v>209</v>
      </c>
      <c r="F64" s="46">
        <f t="shared" si="2"/>
        <v>9.9752410737555373</v>
      </c>
    </row>
    <row r="65" spans="2:6" ht="15.75" x14ac:dyDescent="0.25">
      <c r="B65" s="58" t="s">
        <v>210</v>
      </c>
      <c r="C65" s="58" t="s">
        <v>211</v>
      </c>
      <c r="D65" s="52" t="s">
        <v>212</v>
      </c>
      <c r="E65" s="52" t="s">
        <v>213</v>
      </c>
      <c r="F65" s="46">
        <f t="shared" si="2"/>
        <v>95.803796565012618</v>
      </c>
    </row>
    <row r="66" spans="2:6" ht="47.25" x14ac:dyDescent="0.25">
      <c r="B66" s="59" t="s">
        <v>214</v>
      </c>
      <c r="C66" s="58" t="s">
        <v>215</v>
      </c>
      <c r="D66" s="52" t="s">
        <v>216</v>
      </c>
      <c r="E66" s="52" t="s">
        <v>217</v>
      </c>
      <c r="F66" s="46">
        <f t="shared" si="2"/>
        <v>0</v>
      </c>
    </row>
    <row r="67" spans="2:6" ht="94.5" x14ac:dyDescent="0.25">
      <c r="B67" s="59" t="s">
        <v>218</v>
      </c>
      <c r="C67" s="57" t="s">
        <v>219</v>
      </c>
      <c r="D67" s="52" t="s">
        <v>220</v>
      </c>
      <c r="E67" s="52" t="s">
        <v>217</v>
      </c>
      <c r="F67" s="46">
        <f t="shared" si="2"/>
        <v>0</v>
      </c>
    </row>
    <row r="68" spans="2:6" ht="31.5" x14ac:dyDescent="0.25">
      <c r="B68" s="58" t="s">
        <v>221</v>
      </c>
      <c r="C68" s="58" t="s">
        <v>222</v>
      </c>
      <c r="D68" s="52" t="s">
        <v>213</v>
      </c>
      <c r="E68" s="52" t="s">
        <v>213</v>
      </c>
      <c r="F68" s="46">
        <f t="shared" si="2"/>
        <v>100</v>
      </c>
    </row>
    <row r="69" spans="2:6" ht="63" x14ac:dyDescent="0.25">
      <c r="B69" s="58" t="s">
        <v>223</v>
      </c>
      <c r="C69" s="58" t="s">
        <v>224</v>
      </c>
      <c r="D69" s="52"/>
      <c r="E69" s="52" t="s">
        <v>225</v>
      </c>
      <c r="F69" s="46" t="e">
        <f t="shared" si="2"/>
        <v>#DIV/0!</v>
      </c>
    </row>
    <row r="70" spans="2:6" ht="15.75" x14ac:dyDescent="0.25">
      <c r="B70" s="19"/>
      <c r="D70" s="60"/>
    </row>
    <row r="71" spans="2:6" ht="15.75" x14ac:dyDescent="0.25">
      <c r="B71" s="35" t="s">
        <v>226</v>
      </c>
    </row>
    <row r="72" spans="2:6" ht="15.75" x14ac:dyDescent="0.25">
      <c r="B72" s="19"/>
    </row>
    <row r="73" spans="2:6" ht="15.75" x14ac:dyDescent="0.25">
      <c r="B73" s="19"/>
    </row>
    <row r="74" spans="2:6" ht="15.75" x14ac:dyDescent="0.25">
      <c r="B74" s="19"/>
    </row>
    <row r="75" spans="2:6" ht="15.75" x14ac:dyDescent="0.25">
      <c r="B75" s="19"/>
    </row>
    <row r="76" spans="2:6" ht="15.75" x14ac:dyDescent="0.25">
      <c r="B76" s="19"/>
    </row>
    <row r="77" spans="2:6" ht="15.75" x14ac:dyDescent="0.25">
      <c r="B77" s="19"/>
    </row>
    <row r="78" spans="2:6" ht="15.75" x14ac:dyDescent="0.25">
      <c r="B78" s="61"/>
    </row>
    <row r="79" spans="2:6" ht="15.75" x14ac:dyDescent="0.25">
      <c r="B79" s="61"/>
    </row>
    <row r="80" spans="2:6" ht="15.75" x14ac:dyDescent="0.25">
      <c r="B80" s="61"/>
    </row>
    <row r="81" spans="2:2" ht="15.75" x14ac:dyDescent="0.25">
      <c r="B81" s="61"/>
    </row>
    <row r="82" spans="2:2" ht="15.75" x14ac:dyDescent="0.25">
      <c r="B82" s="61"/>
    </row>
    <row r="83" spans="2:2" ht="15.75" x14ac:dyDescent="0.25">
      <c r="B83" s="61" t="s">
        <v>227</v>
      </c>
    </row>
  </sheetData>
  <mergeCells count="12">
    <mergeCell ref="C6:D6"/>
    <mergeCell ref="B7:F7"/>
    <mergeCell ref="B33:B34"/>
    <mergeCell ref="C33:C34"/>
    <mergeCell ref="D33:D34"/>
    <mergeCell ref="E33:E34"/>
    <mergeCell ref="F33:F34"/>
    <mergeCell ref="C1:F1"/>
    <mergeCell ref="C2:F2"/>
    <mergeCell ref="C3:F3"/>
    <mergeCell ref="C4:F4"/>
    <mergeCell ref="C5:F5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Admin</cp:lastModifiedBy>
  <cp:revision>2</cp:revision>
  <cp:lastPrinted>2018-03-30T12:08:22Z</cp:lastPrinted>
  <dcterms:created xsi:type="dcterms:W3CDTF">1996-10-08T23:32:33Z</dcterms:created>
  <dcterms:modified xsi:type="dcterms:W3CDTF">2018-03-30T12:08:50Z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